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'Лист1'!$2:$4</definedName>
  </definedNames>
  <calcPr fullCalcOnLoad="1"/>
</workbook>
</file>

<file path=xl/sharedStrings.xml><?xml version="1.0" encoding="utf-8"?>
<sst xmlns="http://schemas.openxmlformats.org/spreadsheetml/2006/main" count="71" uniqueCount="44">
  <si>
    <t>№ п/п</t>
  </si>
  <si>
    <t>Вопросы</t>
  </si>
  <si>
    <t>Мнения - код</t>
  </si>
  <si>
    <t>родители</t>
  </si>
  <si>
    <t>баллы</t>
  </si>
  <si>
    <t>Да</t>
  </si>
  <si>
    <t>Нет</t>
  </si>
  <si>
    <t>да</t>
  </si>
  <si>
    <t>нет</t>
  </si>
  <si>
    <t>Мониторинг качества образовательной деятельности дошкольных образовательных организаций за 2017год ( по проведенному анкетированию родителей)</t>
  </si>
  <si>
    <t>Вы получаете из организации дополнительного образования полную и своевременную информацию о личных достижениях и /или проблемах Вашего ребенка?</t>
  </si>
  <si>
    <t>Вы  владеете достаточно полной информацией о деятельности организации дополнительного образования, которую посещает Ваш ребенок</t>
  </si>
  <si>
    <t>Вы посещаете сайт организации дополнительного образования, в которой занимается Ваш ребенок, для получения различной информации</t>
  </si>
  <si>
    <t>Коллектив, в котором занимается Ваш ребенок в организации дополнительного образования, можно назвать дружным?</t>
  </si>
  <si>
    <t>Ваш ребенок чувствует себя комфортно на занятиях и других мероприятих в организации дополнительного образования</t>
  </si>
  <si>
    <t>1</t>
  </si>
  <si>
    <t>2</t>
  </si>
  <si>
    <t>3</t>
  </si>
  <si>
    <t>4</t>
  </si>
  <si>
    <t>5</t>
  </si>
  <si>
    <t>6</t>
  </si>
  <si>
    <t>Вы хорошо контактируете с администрацией и педагогами образовательной организации?</t>
  </si>
  <si>
    <t>Вы удовлетворены отношением  к Вашему ребенку педагогов организации дополнительного образования, которую он посещает?</t>
  </si>
  <si>
    <t>Вы удовлетворены контролем со стороны педагога за посещаемостью Вашего ребенка занятий в организации дополнительного образования?</t>
  </si>
  <si>
    <t>Вы и/или другие взрослые лены Вашей семьи посещают различные мероприятия, проводимые организацией дополнительного образования, которую посещает Ваш ребенок?</t>
  </si>
  <si>
    <t>Вы удовлетворены материально-техническим оснащением организации дополнительного образования, которую посещает Ваш ребенок?</t>
  </si>
  <si>
    <t>Вы удовлетворены санитарно-гигиеническими условиями в организации дополнительного образования, которую посещает Ваш реенок?</t>
  </si>
  <si>
    <t>Вы удовлетворены режимом работы, расписанием занятий в организации дополнительного образования, которую посещает Ваш ребенок</t>
  </si>
  <si>
    <t>Вы удовлетворены продолжительностью обучения,периодичностью занятий в организации дополнительного образования, которую посещает Ваш ребенок?</t>
  </si>
  <si>
    <t>Готовы ли Вы рекомендовать родственникам или знакомым ДОО, которую посещает Ваш ребенок?</t>
  </si>
  <si>
    <t>7</t>
  </si>
  <si>
    <t>8</t>
  </si>
  <si>
    <t>9</t>
  </si>
  <si>
    <t>10</t>
  </si>
  <si>
    <t>11</t>
  </si>
  <si>
    <t>12</t>
  </si>
  <si>
    <t>13</t>
  </si>
  <si>
    <t>14</t>
  </si>
  <si>
    <t>ДЮСШ</t>
  </si>
  <si>
    <t>ДДТ</t>
  </si>
  <si>
    <t>%</t>
  </si>
  <si>
    <t>сред. Показатель</t>
  </si>
  <si>
    <t>средний показатель</t>
  </si>
  <si>
    <t>Приложение к отчету №3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</si>
</sst>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wrapText="1"/>
    </xf>
    <xf numFmtId="2" fontId="38" fillId="33" borderId="10" xfId="0" applyNumberFormat="1" applyFont="1" applyFill="1" applyBorder="1" applyAlignment="1">
      <alignment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2" fontId="38" fillId="33" borderId="13" xfId="0" applyNumberFormat="1" applyFont="1" applyFill="1" applyBorder="1" applyAlignment="1">
      <alignment wrapText="1"/>
    </xf>
    <xf numFmtId="0" fontId="38" fillId="0" borderId="17" xfId="0" applyFont="1" applyFill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7" xfId="0" applyFont="1" applyBorder="1" applyAlignment="1">
      <alignment wrapText="1"/>
    </xf>
    <xf numFmtId="0" fontId="38" fillId="0" borderId="18" xfId="0" applyFont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2" fontId="38" fillId="33" borderId="17" xfId="0" applyNumberFormat="1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2" fontId="38" fillId="33" borderId="18" xfId="0" applyNumberFormat="1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38" fillId="0" borderId="12" xfId="0" applyFont="1" applyFill="1" applyBorder="1" applyAlignment="1">
      <alignment/>
    </xf>
    <xf numFmtId="0" fontId="38" fillId="0" borderId="12" xfId="0" applyFont="1" applyBorder="1" applyAlignment="1">
      <alignment/>
    </xf>
    <xf numFmtId="2" fontId="38" fillId="33" borderId="12" xfId="0" applyNumberFormat="1" applyFont="1" applyFill="1" applyBorder="1" applyAlignment="1">
      <alignment wrapText="1"/>
    </xf>
    <xf numFmtId="0" fontId="2" fillId="34" borderId="22" xfId="0" applyFont="1" applyFill="1" applyBorder="1" applyAlignment="1">
      <alignment wrapText="1"/>
    </xf>
    <xf numFmtId="0" fontId="2" fillId="34" borderId="23" xfId="0" applyFont="1" applyFill="1" applyBorder="1" applyAlignment="1">
      <alignment wrapText="1"/>
    </xf>
    <xf numFmtId="49" fontId="38" fillId="0" borderId="24" xfId="0" applyNumberFormat="1" applyFont="1" applyBorder="1" applyAlignment="1">
      <alignment horizontal="center" vertical="center"/>
    </xf>
    <xf numFmtId="2" fontId="38" fillId="33" borderId="15" xfId="0" applyNumberFormat="1" applyFont="1" applyFill="1" applyBorder="1" applyAlignment="1">
      <alignment wrapText="1"/>
    </xf>
    <xf numFmtId="0" fontId="2" fillId="34" borderId="25" xfId="0" applyFont="1" applyFill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33" borderId="14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33" borderId="17" xfId="0" applyFont="1" applyFill="1" applyBorder="1" applyAlignment="1">
      <alignment wrapText="1"/>
    </xf>
    <xf numFmtId="0" fontId="38" fillId="33" borderId="13" xfId="0" applyFont="1" applyFill="1" applyBorder="1" applyAlignment="1">
      <alignment wrapText="1"/>
    </xf>
    <xf numFmtId="0" fontId="38" fillId="33" borderId="18" xfId="0" applyFont="1" applyFill="1" applyBorder="1" applyAlignment="1">
      <alignment wrapText="1"/>
    </xf>
    <xf numFmtId="0" fontId="38" fillId="34" borderId="12" xfId="0" applyFont="1" applyFill="1" applyBorder="1" applyAlignment="1">
      <alignment horizontal="center" wrapText="1"/>
    </xf>
    <xf numFmtId="2" fontId="38" fillId="34" borderId="17" xfId="0" applyNumberFormat="1" applyFont="1" applyFill="1" applyBorder="1" applyAlignment="1">
      <alignment wrapText="1"/>
    </xf>
    <xf numFmtId="2" fontId="38" fillId="34" borderId="10" xfId="0" applyNumberFormat="1" applyFont="1" applyFill="1" applyBorder="1" applyAlignment="1">
      <alignment wrapText="1"/>
    </xf>
    <xf numFmtId="2" fontId="38" fillId="34" borderId="18" xfId="0" applyNumberFormat="1" applyFont="1" applyFill="1" applyBorder="1" applyAlignment="1">
      <alignment wrapText="1"/>
    </xf>
    <xf numFmtId="2" fontId="38" fillId="34" borderId="12" xfId="0" applyNumberFormat="1" applyFont="1" applyFill="1" applyBorder="1" applyAlignment="1">
      <alignment wrapText="1"/>
    </xf>
    <xf numFmtId="2" fontId="38" fillId="34" borderId="13" xfId="0" applyNumberFormat="1" applyFont="1" applyFill="1" applyBorder="1" applyAlignment="1">
      <alignment wrapText="1"/>
    </xf>
    <xf numFmtId="0" fontId="38" fillId="34" borderId="0" xfId="0" applyFont="1" applyFill="1" applyAlignment="1">
      <alignment horizontal="center" vertical="center"/>
    </xf>
    <xf numFmtId="0" fontId="38" fillId="34" borderId="13" xfId="0" applyNumberFormat="1" applyFont="1" applyFill="1" applyBorder="1" applyAlignment="1">
      <alignment horizontal="center" wrapText="1"/>
    </xf>
    <xf numFmtId="0" fontId="38" fillId="34" borderId="17" xfId="0" applyNumberFormat="1" applyFont="1" applyFill="1" applyBorder="1" applyAlignment="1">
      <alignment horizontal="center" wrapText="1"/>
    </xf>
    <xf numFmtId="0" fontId="38" fillId="34" borderId="10" xfId="0" applyNumberFormat="1" applyFont="1" applyFill="1" applyBorder="1" applyAlignment="1">
      <alignment horizontal="center" wrapText="1"/>
    </xf>
    <xf numFmtId="0" fontId="38" fillId="34" borderId="15" xfId="0" applyNumberFormat="1" applyFont="1" applyFill="1" applyBorder="1" applyAlignment="1">
      <alignment horizontal="center" wrapText="1"/>
    </xf>
    <xf numFmtId="0" fontId="38" fillId="34" borderId="18" xfId="0" applyNumberFormat="1" applyFont="1" applyFill="1" applyBorder="1" applyAlignment="1">
      <alignment horizontal="center" wrapText="1"/>
    </xf>
    <xf numFmtId="0" fontId="38" fillId="34" borderId="10" xfId="0" applyFont="1" applyFill="1" applyBorder="1" applyAlignment="1">
      <alignment/>
    </xf>
    <xf numFmtId="49" fontId="38" fillId="0" borderId="26" xfId="0" applyNumberFormat="1" applyFont="1" applyBorder="1" applyAlignment="1">
      <alignment horizontal="center" vertical="center"/>
    </xf>
    <xf numFmtId="49" fontId="38" fillId="0" borderId="27" xfId="0" applyNumberFormat="1" applyFont="1" applyBorder="1" applyAlignment="1">
      <alignment horizontal="center" vertical="center"/>
    </xf>
    <xf numFmtId="49" fontId="38" fillId="0" borderId="28" xfId="0" applyNumberFormat="1" applyFont="1" applyBorder="1" applyAlignment="1">
      <alignment horizontal="center" vertical="center"/>
    </xf>
    <xf numFmtId="0" fontId="38" fillId="35" borderId="29" xfId="0" applyFont="1" applyFill="1" applyBorder="1" applyAlignment="1">
      <alignment horizontal="left" vertical="center" wrapText="1"/>
    </xf>
    <xf numFmtId="0" fontId="38" fillId="35" borderId="15" xfId="0" applyFont="1" applyFill="1" applyBorder="1" applyAlignment="1">
      <alignment horizontal="left" vertical="center" wrapText="1"/>
    </xf>
    <xf numFmtId="0" fontId="38" fillId="35" borderId="30" xfId="0" applyFont="1" applyFill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30" xfId="0" applyBorder="1" applyAlignment="1">
      <alignment wrapText="1"/>
    </xf>
    <xf numFmtId="0" fontId="38" fillId="0" borderId="15" xfId="0" applyFont="1" applyBorder="1" applyAlignment="1">
      <alignment wrapText="1"/>
    </xf>
    <xf numFmtId="49" fontId="38" fillId="0" borderId="31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49" fontId="38" fillId="0" borderId="32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35" borderId="17" xfId="0" applyFont="1" applyFill="1" applyBorder="1" applyAlignment="1">
      <alignment horizontal="left" vertical="center" wrapText="1"/>
    </xf>
    <xf numFmtId="0" fontId="38" fillId="35" borderId="13" xfId="0" applyFont="1" applyFill="1" applyBorder="1" applyAlignment="1">
      <alignment horizontal="left" vertical="center" wrapText="1"/>
    </xf>
    <xf numFmtId="0" fontId="38" fillId="35" borderId="18" xfId="0" applyFont="1" applyFill="1" applyBorder="1" applyAlignment="1">
      <alignment horizontal="left" vertical="center" wrapText="1"/>
    </xf>
    <xf numFmtId="0" fontId="38" fillId="35" borderId="10" xfId="0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5" borderId="29" xfId="0" applyFont="1" applyFill="1" applyBorder="1" applyAlignment="1">
      <alignment vertical="top" wrapText="1"/>
    </xf>
    <xf numFmtId="0" fontId="0" fillId="35" borderId="15" xfId="0" applyFill="1" applyBorder="1" applyAlignment="1">
      <alignment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SheetLayoutView="4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32" sqref="M32"/>
    </sheetView>
  </sheetViews>
  <sheetFormatPr defaultColWidth="9.140625" defaultRowHeight="15"/>
  <cols>
    <col min="1" max="1" width="3.8515625" style="1" customWidth="1"/>
    <col min="2" max="2" width="40.57421875" style="1" customWidth="1"/>
    <col min="3" max="3" width="30.8515625" style="1" customWidth="1"/>
    <col min="4" max="5" width="9.8515625" style="1" customWidth="1"/>
    <col min="6" max="6" width="12.00390625" style="1" customWidth="1"/>
    <col min="7" max="7" width="10.28125" style="1" customWidth="1"/>
    <col min="8" max="10" width="11.00390625" style="1" customWidth="1"/>
    <col min="11" max="11" width="13.421875" style="1" customWidth="1"/>
    <col min="12" max="16384" width="9.140625" style="1" customWidth="1"/>
  </cols>
  <sheetData>
    <row r="1" spans="2:3" ht="16.5">
      <c r="B1" s="10" t="s">
        <v>9</v>
      </c>
      <c r="C1" s="10"/>
    </row>
    <row r="2" spans="4:12" ht="27.75" customHeight="1">
      <c r="D2" s="91" t="s">
        <v>38</v>
      </c>
      <c r="E2" s="92"/>
      <c r="F2" s="93"/>
      <c r="G2" s="33"/>
      <c r="H2" s="94" t="s">
        <v>39</v>
      </c>
      <c r="I2" s="94"/>
      <c r="J2" s="94"/>
      <c r="K2" s="94"/>
      <c r="L2" s="1" t="s">
        <v>43</v>
      </c>
    </row>
    <row r="3" spans="1:11" ht="30" customHeight="1">
      <c r="A3" s="7" t="s">
        <v>0</v>
      </c>
      <c r="B3" s="6" t="s">
        <v>1</v>
      </c>
      <c r="C3" s="2" t="s">
        <v>2</v>
      </c>
      <c r="D3" s="34" t="s">
        <v>3</v>
      </c>
      <c r="E3" s="44" t="s">
        <v>40</v>
      </c>
      <c r="F3" s="4" t="s">
        <v>42</v>
      </c>
      <c r="G3" s="9" t="s">
        <v>4</v>
      </c>
      <c r="H3" s="34" t="s">
        <v>3</v>
      </c>
      <c r="I3" s="44" t="s">
        <v>40</v>
      </c>
      <c r="J3" s="4" t="s">
        <v>41</v>
      </c>
      <c r="K3" s="60" t="s">
        <v>4</v>
      </c>
    </row>
    <row r="4" spans="1:11" ht="15.75" thickBot="1">
      <c r="A4" s="13"/>
      <c r="B4" s="14"/>
      <c r="C4" s="15"/>
      <c r="D4" s="16"/>
      <c r="E4" s="17"/>
      <c r="F4" s="17"/>
      <c r="G4" s="25"/>
      <c r="H4" s="16"/>
      <c r="I4" s="17"/>
      <c r="J4" s="17"/>
      <c r="K4" s="54"/>
    </row>
    <row r="5" spans="1:11" ht="25.5" customHeight="1">
      <c r="A5" s="67" t="s">
        <v>15</v>
      </c>
      <c r="B5" s="79" t="s">
        <v>10</v>
      </c>
      <c r="C5" s="19" t="s">
        <v>5</v>
      </c>
      <c r="D5" s="20">
        <v>202</v>
      </c>
      <c r="E5" s="45">
        <f>SUM((D5*100)/(D5+D6))</f>
        <v>91.4027149321267</v>
      </c>
      <c r="F5" s="28"/>
      <c r="G5" s="29"/>
      <c r="H5" s="20">
        <v>182</v>
      </c>
      <c r="I5" s="45">
        <f>SUM((H5*100)/(H5+H6))</f>
        <v>95.28795811518324</v>
      </c>
      <c r="J5" s="45"/>
      <c r="K5" s="55"/>
    </row>
    <row r="6" spans="1:11" ht="21.75" customHeight="1">
      <c r="A6" s="80"/>
      <c r="B6" s="77"/>
      <c r="C6" s="12" t="s">
        <v>6</v>
      </c>
      <c r="D6" s="3">
        <v>19</v>
      </c>
      <c r="E6" s="46"/>
      <c r="F6" s="5"/>
      <c r="G6" s="30"/>
      <c r="H6" s="3">
        <v>9</v>
      </c>
      <c r="I6" s="46"/>
      <c r="J6" s="46"/>
      <c r="K6" s="56"/>
    </row>
    <row r="7" spans="1:11" ht="28.5" customHeight="1" thickBot="1">
      <c r="A7" s="69"/>
      <c r="B7" s="78"/>
      <c r="C7" s="21"/>
      <c r="D7" s="22"/>
      <c r="E7" s="47"/>
      <c r="F7" s="31"/>
      <c r="G7" s="32"/>
      <c r="H7" s="22"/>
      <c r="I7" s="47"/>
      <c r="J7" s="47"/>
      <c r="K7" s="57"/>
    </row>
    <row r="8" spans="1:11" ht="16.5" customHeight="1">
      <c r="A8" s="67" t="s">
        <v>16</v>
      </c>
      <c r="B8" s="81" t="s">
        <v>11</v>
      </c>
      <c r="C8" s="19" t="s">
        <v>7</v>
      </c>
      <c r="D8" s="20">
        <v>197</v>
      </c>
      <c r="E8" s="45">
        <f>SUM((D8*100)/(D8+D9))</f>
        <v>89.14027149321267</v>
      </c>
      <c r="F8" s="28"/>
      <c r="G8" s="29"/>
      <c r="H8" s="20">
        <v>179</v>
      </c>
      <c r="I8" s="45">
        <f>SUM((H8*100)/(H8+H9))</f>
        <v>93.717277486911</v>
      </c>
      <c r="J8" s="45"/>
      <c r="K8" s="55"/>
    </row>
    <row r="9" spans="1:11" ht="17.25" customHeight="1">
      <c r="A9" s="80"/>
      <c r="B9" s="82"/>
      <c r="C9" s="12" t="s">
        <v>8</v>
      </c>
      <c r="D9" s="3">
        <v>24</v>
      </c>
      <c r="E9" s="46"/>
      <c r="F9" s="5"/>
      <c r="G9" s="30"/>
      <c r="H9" s="3">
        <v>12</v>
      </c>
      <c r="I9" s="46"/>
      <c r="J9" s="46"/>
      <c r="K9" s="56"/>
    </row>
    <row r="10" spans="1:11" ht="24.75" customHeight="1" thickBot="1">
      <c r="A10" s="69"/>
      <c r="B10" s="83"/>
      <c r="C10" s="21"/>
      <c r="D10" s="22"/>
      <c r="E10" s="47"/>
      <c r="F10" s="31"/>
      <c r="G10" s="32"/>
      <c r="H10" s="22"/>
      <c r="I10" s="47"/>
      <c r="J10" s="47"/>
      <c r="K10" s="57"/>
    </row>
    <row r="11" spans="1:11" ht="19.5" customHeight="1">
      <c r="A11" s="67" t="s">
        <v>17</v>
      </c>
      <c r="B11" s="85" t="s">
        <v>12</v>
      </c>
      <c r="C11" s="19" t="s">
        <v>7</v>
      </c>
      <c r="D11" s="20">
        <v>164</v>
      </c>
      <c r="E11" s="45">
        <f>SUM((D11*100)/(D11+D12))</f>
        <v>74.2081447963801</v>
      </c>
      <c r="F11" s="28"/>
      <c r="G11" s="29"/>
      <c r="H11" s="20">
        <v>109</v>
      </c>
      <c r="I11" s="45">
        <f>SUM((H11*100)/(H11+H12))</f>
        <v>57.068062827225134</v>
      </c>
      <c r="J11" s="45"/>
      <c r="K11" s="55"/>
    </row>
    <row r="12" spans="1:11" ht="24.75" customHeight="1">
      <c r="A12" s="80"/>
      <c r="B12" s="86"/>
      <c r="C12" s="12" t="s">
        <v>8</v>
      </c>
      <c r="D12" s="3">
        <v>57</v>
      </c>
      <c r="E12" s="46"/>
      <c r="F12" s="5"/>
      <c r="G12" s="30"/>
      <c r="H12" s="3">
        <v>82</v>
      </c>
      <c r="I12" s="46"/>
      <c r="J12" s="46"/>
      <c r="K12" s="56"/>
    </row>
    <row r="13" spans="1:11" ht="24.75" customHeight="1" thickBot="1">
      <c r="A13" s="84"/>
      <c r="B13" s="86"/>
      <c r="C13" s="35"/>
      <c r="D13" s="36"/>
      <c r="E13" s="48"/>
      <c r="F13" s="37"/>
      <c r="G13" s="38"/>
      <c r="H13" s="36"/>
      <c r="I13" s="48"/>
      <c r="J13" s="48"/>
      <c r="K13" s="58"/>
    </row>
    <row r="14" spans="1:11" ht="15">
      <c r="A14" s="67" t="s">
        <v>18</v>
      </c>
      <c r="B14" s="87" t="s">
        <v>13</v>
      </c>
      <c r="C14" s="19" t="s">
        <v>7</v>
      </c>
      <c r="D14" s="20">
        <v>217</v>
      </c>
      <c r="E14" s="45">
        <f>SUM((D14*100)/(D14+D15))</f>
        <v>98.19004524886878</v>
      </c>
      <c r="F14" s="28"/>
      <c r="G14" s="29"/>
      <c r="H14" s="20">
        <v>183</v>
      </c>
      <c r="I14" s="45">
        <f>SUM((H14*100)/(H14+H15))</f>
        <v>95.81151832460733</v>
      </c>
      <c r="J14" s="45"/>
      <c r="K14" s="55"/>
    </row>
    <row r="15" spans="1:11" ht="15">
      <c r="A15" s="68"/>
      <c r="B15" s="88"/>
      <c r="C15" s="12" t="s">
        <v>8</v>
      </c>
      <c r="D15" s="8">
        <v>4</v>
      </c>
      <c r="E15" s="49"/>
      <c r="F15" s="18"/>
      <c r="G15" s="39"/>
      <c r="H15" s="8">
        <v>8</v>
      </c>
      <c r="I15" s="49"/>
      <c r="J15" s="49"/>
      <c r="K15" s="59"/>
    </row>
    <row r="16" spans="1:11" ht="18" customHeight="1" thickBot="1">
      <c r="A16" s="69"/>
      <c r="B16" s="89"/>
      <c r="D16" s="22"/>
      <c r="E16" s="47"/>
      <c r="F16" s="31"/>
      <c r="G16" s="32"/>
      <c r="H16" s="22"/>
      <c r="I16" s="47"/>
      <c r="J16" s="47"/>
      <c r="K16" s="57"/>
    </row>
    <row r="17" spans="1:11" ht="15">
      <c r="A17" s="67" t="s">
        <v>19</v>
      </c>
      <c r="B17" s="87" t="s">
        <v>14</v>
      </c>
      <c r="C17" s="19" t="s">
        <v>7</v>
      </c>
      <c r="D17" s="20">
        <v>220</v>
      </c>
      <c r="E17" s="45">
        <f>SUM((D17*100)/(D17+D18))</f>
        <v>99.5475113122172</v>
      </c>
      <c r="F17" s="28"/>
      <c r="G17" s="29"/>
      <c r="H17" s="20">
        <v>189</v>
      </c>
      <c r="I17" s="45">
        <f>SUM((H17*100)/(H17+H18))</f>
        <v>98.95287958115183</v>
      </c>
      <c r="J17" s="45"/>
      <c r="K17" s="55"/>
    </row>
    <row r="18" spans="1:11" ht="15">
      <c r="A18" s="68"/>
      <c r="B18" s="88"/>
      <c r="C18" s="12" t="s">
        <v>8</v>
      </c>
      <c r="D18" s="8">
        <v>1</v>
      </c>
      <c r="E18" s="49"/>
      <c r="F18" s="18"/>
      <c r="G18" s="39"/>
      <c r="H18" s="8">
        <v>2</v>
      </c>
      <c r="I18" s="49"/>
      <c r="J18" s="49"/>
      <c r="K18" s="59"/>
    </row>
    <row r="19" spans="1:11" ht="15">
      <c r="A19" s="80"/>
      <c r="B19" s="90"/>
      <c r="D19" s="3"/>
      <c r="E19" s="46"/>
      <c r="F19" s="5"/>
      <c r="G19" s="30"/>
      <c r="H19" s="3"/>
      <c r="I19" s="46"/>
      <c r="J19" s="46"/>
      <c r="K19" s="56"/>
    </row>
    <row r="20" spans="1:11" ht="17.25" customHeight="1" thickBot="1">
      <c r="A20" s="69"/>
      <c r="B20" s="89"/>
      <c r="C20" s="3"/>
      <c r="D20" s="22"/>
      <c r="E20" s="47"/>
      <c r="F20" s="31"/>
      <c r="G20" s="32"/>
      <c r="H20" s="22"/>
      <c r="I20" s="47"/>
      <c r="J20" s="47"/>
      <c r="K20" s="57"/>
    </row>
    <row r="21" spans="1:11" ht="15">
      <c r="A21" s="67" t="s">
        <v>20</v>
      </c>
      <c r="B21" s="76" t="s">
        <v>21</v>
      </c>
      <c r="C21" s="19" t="s">
        <v>7</v>
      </c>
      <c r="D21" s="20">
        <v>216</v>
      </c>
      <c r="E21" s="45">
        <f>SUM((D21*100)/(D21+D22))</f>
        <v>97.73755656108597</v>
      </c>
      <c r="F21" s="28"/>
      <c r="G21" s="29"/>
      <c r="H21" s="20">
        <v>174</v>
      </c>
      <c r="I21" s="45">
        <f>SUM((H21*100)/(H21+H22))</f>
        <v>91.09947643979058</v>
      </c>
      <c r="J21" s="45"/>
      <c r="K21" s="55"/>
    </row>
    <row r="22" spans="1:11" ht="15">
      <c r="A22" s="68"/>
      <c r="B22" s="77"/>
      <c r="C22" s="12" t="s">
        <v>8</v>
      </c>
      <c r="D22" s="8">
        <v>5</v>
      </c>
      <c r="E22" s="49"/>
      <c r="F22" s="18"/>
      <c r="G22" s="39"/>
      <c r="H22" s="8">
        <v>17</v>
      </c>
      <c r="I22" s="49"/>
      <c r="J22" s="49"/>
      <c r="K22" s="59"/>
    </row>
    <row r="23" spans="1:11" ht="15.75" thickBot="1">
      <c r="A23" s="69"/>
      <c r="B23" s="78"/>
      <c r="C23" s="3"/>
      <c r="D23" s="22"/>
      <c r="E23" s="47"/>
      <c r="F23" s="31"/>
      <c r="G23" s="32"/>
      <c r="H23" s="22"/>
      <c r="I23" s="47"/>
      <c r="J23" s="47"/>
      <c r="K23" s="57"/>
    </row>
    <row r="24" spans="1:11" ht="17.25" customHeight="1">
      <c r="A24" s="67" t="s">
        <v>30</v>
      </c>
      <c r="B24" s="73" t="s">
        <v>22</v>
      </c>
      <c r="C24" s="19" t="s">
        <v>7</v>
      </c>
      <c r="D24" s="20">
        <v>219</v>
      </c>
      <c r="E24" s="45">
        <f>SUM((D24*100)/(D24+D25))</f>
        <v>99.09502262443439</v>
      </c>
      <c r="F24" s="28"/>
      <c r="G24" s="29"/>
      <c r="H24" s="20">
        <v>186</v>
      </c>
      <c r="I24" s="45">
        <f>SUM((H24*100)/(H24+H25))</f>
        <v>97.38219895287958</v>
      </c>
      <c r="J24" s="45"/>
      <c r="K24" s="55"/>
    </row>
    <row r="25" spans="1:11" ht="15.75" customHeight="1" thickBot="1">
      <c r="A25" s="68"/>
      <c r="B25" s="74"/>
      <c r="C25" s="12" t="s">
        <v>8</v>
      </c>
      <c r="D25" s="8">
        <v>2</v>
      </c>
      <c r="E25" s="49"/>
      <c r="F25" s="18"/>
      <c r="G25" s="39"/>
      <c r="H25" s="8">
        <v>5</v>
      </c>
      <c r="I25" s="49"/>
      <c r="J25" s="49"/>
      <c r="K25" s="59"/>
    </row>
    <row r="26" spans="1:11" ht="15.75" thickBot="1">
      <c r="A26" s="68"/>
      <c r="B26" s="74"/>
      <c r="C26" s="8"/>
      <c r="D26" s="8"/>
      <c r="E26" s="49"/>
      <c r="F26" s="28">
        <f>SUM((E14+E21+E24)/3)</f>
        <v>98.34087481146305</v>
      </c>
      <c r="G26" s="39">
        <v>10</v>
      </c>
      <c r="H26" s="8"/>
      <c r="I26" s="49"/>
      <c r="J26" s="28">
        <f>SUM((I14+I21+I24)/3)</f>
        <v>94.76439790575917</v>
      </c>
      <c r="K26" s="61">
        <v>10</v>
      </c>
    </row>
    <row r="27" spans="1:11" ht="15">
      <c r="A27" s="67" t="s">
        <v>31</v>
      </c>
      <c r="B27" s="73" t="s">
        <v>23</v>
      </c>
      <c r="C27" s="19" t="s">
        <v>7</v>
      </c>
      <c r="D27" s="20">
        <v>215</v>
      </c>
      <c r="E27" s="45">
        <f>SUM((D27*100)/(D27+D28))</f>
        <v>97.28506787330316</v>
      </c>
      <c r="F27" s="28"/>
      <c r="G27" s="29"/>
      <c r="H27" s="20">
        <v>185</v>
      </c>
      <c r="I27" s="45">
        <f>SUM((H27*100)/(H27+H28))</f>
        <v>96.8586387434555</v>
      </c>
      <c r="J27" s="45"/>
      <c r="K27" s="62"/>
    </row>
    <row r="28" spans="1:11" ht="15">
      <c r="A28" s="68"/>
      <c r="B28" s="74"/>
      <c r="C28" s="12" t="s">
        <v>8</v>
      </c>
      <c r="D28" s="8">
        <v>6</v>
      </c>
      <c r="E28" s="49"/>
      <c r="F28" s="18"/>
      <c r="G28" s="39"/>
      <c r="H28" s="8">
        <v>6</v>
      </c>
      <c r="I28" s="49"/>
      <c r="J28" s="49"/>
      <c r="K28" s="61"/>
    </row>
    <row r="29" spans="1:11" ht="15.75" thickBot="1">
      <c r="A29" s="68"/>
      <c r="B29" s="74"/>
      <c r="C29" s="8"/>
      <c r="D29" s="8"/>
      <c r="E29" s="49"/>
      <c r="F29" s="18">
        <f>SUM((E17+E21+E27)/3)</f>
        <v>98.19004524886877</v>
      </c>
      <c r="G29" s="39">
        <v>10</v>
      </c>
      <c r="H29" s="8"/>
      <c r="I29" s="49"/>
      <c r="J29" s="18">
        <f>SUM((I17+I21+I27)/3)</f>
        <v>95.63699825479931</v>
      </c>
      <c r="K29" s="61">
        <v>10</v>
      </c>
    </row>
    <row r="30" spans="1:11" ht="15" customHeight="1">
      <c r="A30" s="67" t="s">
        <v>32</v>
      </c>
      <c r="B30" s="73" t="s">
        <v>24</v>
      </c>
      <c r="C30" s="19" t="s">
        <v>7</v>
      </c>
      <c r="D30" s="20">
        <v>171</v>
      </c>
      <c r="E30" s="45">
        <f>SUM((D30*100)/(D30+D31))</f>
        <v>77.37556561085972</v>
      </c>
      <c r="F30" s="28"/>
      <c r="G30" s="29"/>
      <c r="H30" s="20">
        <v>134</v>
      </c>
      <c r="I30" s="45">
        <f>SUM((H30*100)/(H30+H31))</f>
        <v>70.15706806282722</v>
      </c>
      <c r="J30" s="45"/>
      <c r="K30" s="62"/>
    </row>
    <row r="31" spans="1:11" ht="15" customHeight="1">
      <c r="A31" s="68"/>
      <c r="B31" s="74"/>
      <c r="C31" s="12" t="s">
        <v>8</v>
      </c>
      <c r="D31" s="8">
        <v>50</v>
      </c>
      <c r="E31" s="49"/>
      <c r="F31" s="18"/>
      <c r="G31" s="39"/>
      <c r="H31" s="8">
        <v>57</v>
      </c>
      <c r="I31" s="49"/>
      <c r="J31" s="49"/>
      <c r="K31" s="61"/>
    </row>
    <row r="32" spans="1:11" ht="15" customHeight="1" thickBot="1">
      <c r="A32" s="68"/>
      <c r="B32" s="74"/>
      <c r="C32" s="8"/>
      <c r="D32" s="8"/>
      <c r="E32" s="49"/>
      <c r="F32" s="18"/>
      <c r="G32" s="39"/>
      <c r="H32" s="8"/>
      <c r="I32" s="49"/>
      <c r="J32" s="49"/>
      <c r="K32" s="61"/>
    </row>
    <row r="33" spans="1:11" ht="15">
      <c r="A33" s="67" t="s">
        <v>33</v>
      </c>
      <c r="B33" s="73" t="s">
        <v>25</v>
      </c>
      <c r="C33" s="19" t="s">
        <v>7</v>
      </c>
      <c r="D33" s="20">
        <v>171</v>
      </c>
      <c r="E33" s="45">
        <f>SUM((D33*100)/(D33+D34))</f>
        <v>77.37556561085972</v>
      </c>
      <c r="F33" s="28"/>
      <c r="G33" s="29"/>
      <c r="H33" s="20">
        <v>168</v>
      </c>
      <c r="I33" s="45">
        <f>SUM((H33*100)/(H33+H34))</f>
        <v>87.95811518324608</v>
      </c>
      <c r="J33" s="45"/>
      <c r="K33" s="62"/>
    </row>
    <row r="34" spans="1:11" ht="15">
      <c r="A34" s="68"/>
      <c r="B34" s="74"/>
      <c r="C34" s="12" t="s">
        <v>8</v>
      </c>
      <c r="D34" s="8">
        <v>50</v>
      </c>
      <c r="E34" s="49"/>
      <c r="F34" s="18"/>
      <c r="G34" s="39"/>
      <c r="H34" s="8">
        <v>23</v>
      </c>
      <c r="I34" s="49"/>
      <c r="J34" s="49"/>
      <c r="K34" s="61"/>
    </row>
    <row r="35" spans="1:11" ht="15.75" thickBot="1">
      <c r="A35" s="80"/>
      <c r="B35" s="75"/>
      <c r="C35" s="22"/>
      <c r="D35" s="3"/>
      <c r="E35" s="46"/>
      <c r="F35" s="5">
        <f>SUM(E33)</f>
        <v>77.37556561085972</v>
      </c>
      <c r="G35" s="30">
        <v>8</v>
      </c>
      <c r="H35" s="3"/>
      <c r="I35" s="46"/>
      <c r="J35" s="5">
        <f>SUM(I33)</f>
        <v>87.95811518324608</v>
      </c>
      <c r="K35" s="63">
        <v>9</v>
      </c>
    </row>
    <row r="36" spans="1:11" ht="18" customHeight="1" thickBot="1">
      <c r="A36" s="40" t="s">
        <v>34</v>
      </c>
      <c r="B36" s="95" t="s">
        <v>26</v>
      </c>
      <c r="C36" s="19" t="s">
        <v>7</v>
      </c>
      <c r="D36" s="13">
        <v>197</v>
      </c>
      <c r="E36" s="45">
        <f>SUM((D36*100)/(D36+D37))</f>
        <v>89.14027149321267</v>
      </c>
      <c r="F36" s="28"/>
      <c r="G36" s="42"/>
      <c r="H36" s="13">
        <v>178</v>
      </c>
      <c r="I36" s="45">
        <f>SUM((H36*100)/(H36+H37))</f>
        <v>93.19371727748691</v>
      </c>
      <c r="J36" s="50"/>
      <c r="K36" s="62"/>
    </row>
    <row r="37" spans="1:11" ht="25.5" customHeight="1" thickBot="1">
      <c r="A37" s="67"/>
      <c r="B37" s="96"/>
      <c r="C37" s="12" t="s">
        <v>8</v>
      </c>
      <c r="D37" s="20">
        <v>24</v>
      </c>
      <c r="E37" s="45"/>
      <c r="F37" s="28"/>
      <c r="G37" s="29"/>
      <c r="H37" s="20">
        <v>13</v>
      </c>
      <c r="I37" s="45"/>
      <c r="J37" s="45"/>
      <c r="K37" s="62"/>
    </row>
    <row r="38" spans="1:11" ht="25.5" customHeight="1" thickBot="1">
      <c r="A38" s="68"/>
      <c r="B38" s="96"/>
      <c r="C38" s="20"/>
      <c r="D38" s="8"/>
      <c r="E38" s="49"/>
      <c r="F38" s="18"/>
      <c r="G38" s="39"/>
      <c r="H38" s="8"/>
      <c r="I38" s="49"/>
      <c r="J38" s="49"/>
      <c r="K38" s="61"/>
    </row>
    <row r="39" spans="1:11" ht="15">
      <c r="A39" s="67" t="s">
        <v>35</v>
      </c>
      <c r="B39" s="87" t="s">
        <v>27</v>
      </c>
      <c r="C39" s="19" t="s">
        <v>7</v>
      </c>
      <c r="D39" s="20">
        <v>216</v>
      </c>
      <c r="E39" s="45">
        <f>SUM((D39*100)/(D39+D40))</f>
        <v>97.73755656108597</v>
      </c>
      <c r="F39" s="28"/>
      <c r="G39" s="29"/>
      <c r="H39" s="20">
        <v>183</v>
      </c>
      <c r="I39" s="45">
        <f>SUM((H39*100)/(H39+H40))</f>
        <v>95.81151832460733</v>
      </c>
      <c r="J39" s="45"/>
      <c r="K39" s="62"/>
    </row>
    <row r="40" spans="1:11" ht="15.75" thickBot="1">
      <c r="A40" s="68"/>
      <c r="B40" s="88"/>
      <c r="C40" s="12" t="s">
        <v>8</v>
      </c>
      <c r="D40" s="8">
        <v>5</v>
      </c>
      <c r="E40" s="49"/>
      <c r="F40" s="18"/>
      <c r="G40" s="39"/>
      <c r="H40" s="8">
        <v>8</v>
      </c>
      <c r="I40" s="49"/>
      <c r="J40" s="49"/>
      <c r="K40" s="61"/>
    </row>
    <row r="41" spans="1:11" ht="15.75" thickBot="1">
      <c r="A41" s="68"/>
      <c r="B41" s="88"/>
      <c r="C41" s="20"/>
      <c r="D41" s="8"/>
      <c r="E41" s="49"/>
      <c r="F41" s="18"/>
      <c r="G41" s="39"/>
      <c r="H41" s="8"/>
      <c r="I41" s="49"/>
      <c r="J41" s="49"/>
      <c r="K41" s="61"/>
    </row>
    <row r="42" spans="1:11" ht="15.75" thickBot="1">
      <c r="A42" s="40"/>
      <c r="B42" s="76" t="s">
        <v>28</v>
      </c>
      <c r="C42" s="19" t="s">
        <v>7</v>
      </c>
      <c r="D42" s="13">
        <v>218</v>
      </c>
      <c r="E42" s="45">
        <f>SUM((D42*100)/(D42+D43))</f>
        <v>98.64253393665159</v>
      </c>
      <c r="F42" s="41"/>
      <c r="G42" s="42"/>
      <c r="H42" s="13">
        <v>188</v>
      </c>
      <c r="I42" s="45">
        <f>SUM((H42*100)/(H42+H43))</f>
        <v>98.42931937172774</v>
      </c>
      <c r="J42" s="50"/>
      <c r="K42" s="64"/>
    </row>
    <row r="43" spans="1:11" ht="18" customHeight="1">
      <c r="A43" s="67" t="s">
        <v>36</v>
      </c>
      <c r="B43" s="97"/>
      <c r="C43" s="12" t="s">
        <v>8</v>
      </c>
      <c r="D43" s="20">
        <v>3</v>
      </c>
      <c r="E43" s="45"/>
      <c r="F43" s="28"/>
      <c r="G43" s="29"/>
      <c r="H43" s="20">
        <v>3</v>
      </c>
      <c r="I43" s="45"/>
      <c r="J43" s="45"/>
      <c r="K43" s="62"/>
    </row>
    <row r="44" spans="1:11" ht="16.5" customHeight="1" thickBot="1">
      <c r="A44" s="80"/>
      <c r="B44" s="97"/>
      <c r="C44" s="22"/>
      <c r="D44" s="3"/>
      <c r="E44" s="46"/>
      <c r="F44" s="5">
        <f>SUM((E17+E24+E27+E30+E39+E42)/6)</f>
        <v>94.947209653092</v>
      </c>
      <c r="G44" s="30">
        <v>10</v>
      </c>
      <c r="H44" s="3"/>
      <c r="I44" s="46"/>
      <c r="J44" s="5">
        <f>SUM((I17+I24+I27+I30+I39+I42)/6)</f>
        <v>92.93193717277488</v>
      </c>
      <c r="K44" s="63">
        <v>10</v>
      </c>
    </row>
    <row r="45" spans="1:11" ht="15">
      <c r="A45" s="67" t="s">
        <v>37</v>
      </c>
      <c r="B45" s="70" t="s">
        <v>29</v>
      </c>
      <c r="C45" s="19" t="s">
        <v>7</v>
      </c>
      <c r="D45" s="23">
        <v>211</v>
      </c>
      <c r="E45" s="45">
        <f>SUM((D45*100)/(D45+D46))</f>
        <v>95.47511312217195</v>
      </c>
      <c r="F45" s="28"/>
      <c r="G45" s="29"/>
      <c r="H45" s="23">
        <v>182</v>
      </c>
      <c r="I45" s="45">
        <f>SUM((H45*100)/(H45+H46))</f>
        <v>95.28795811518324</v>
      </c>
      <c r="J45" s="51"/>
      <c r="K45" s="62"/>
    </row>
    <row r="46" spans="1:11" ht="15">
      <c r="A46" s="68"/>
      <c r="B46" s="71"/>
      <c r="C46" s="12" t="s">
        <v>8</v>
      </c>
      <c r="D46" s="43">
        <v>10</v>
      </c>
      <c r="E46" s="52"/>
      <c r="F46" s="18"/>
      <c r="G46" s="39"/>
      <c r="H46" s="43">
        <v>9</v>
      </c>
      <c r="I46" s="52"/>
      <c r="J46" s="52"/>
      <c r="K46" s="61"/>
    </row>
    <row r="47" spans="1:11" ht="15.75" thickBot="1">
      <c r="A47" s="69"/>
      <c r="B47" s="72"/>
      <c r="D47" s="24"/>
      <c r="E47" s="53"/>
      <c r="F47" s="31">
        <f>SUM(E45)</f>
        <v>95.47511312217195</v>
      </c>
      <c r="G47" s="32">
        <v>10</v>
      </c>
      <c r="H47" s="24"/>
      <c r="I47" s="31"/>
      <c r="J47" s="53">
        <f>SUM(I45)</f>
        <v>95.28795811518324</v>
      </c>
      <c r="K47" s="65">
        <v>10</v>
      </c>
    </row>
    <row r="48" spans="1:11" ht="15">
      <c r="A48" s="3"/>
      <c r="B48" s="27"/>
      <c r="C48" s="26"/>
      <c r="D48" s="3"/>
      <c r="E48" s="3"/>
      <c r="F48" s="3">
        <f>SUM((F26+F29+F35+F44+F47)/5)</f>
        <v>92.86576168929109</v>
      </c>
      <c r="G48" s="11">
        <f>SUM(G26+G29+G35+G44+G47)</f>
        <v>48</v>
      </c>
      <c r="H48" s="3"/>
      <c r="I48" s="3"/>
      <c r="J48" s="3">
        <f>SUM((J26+J29+J35+J44+J47)/5)</f>
        <v>93.31588132635254</v>
      </c>
      <c r="K48" s="66">
        <f>SUM(K26+K29+K35+K44+K47)</f>
        <v>49</v>
      </c>
    </row>
  </sheetData>
  <sheetProtection/>
  <mergeCells count="30">
    <mergeCell ref="D2:F2"/>
    <mergeCell ref="H2:K2"/>
    <mergeCell ref="B36:B38"/>
    <mergeCell ref="B42:B44"/>
    <mergeCell ref="B27:B29"/>
    <mergeCell ref="A43:A44"/>
    <mergeCell ref="A39:A41"/>
    <mergeCell ref="A33:A35"/>
    <mergeCell ref="A37:A38"/>
    <mergeCell ref="B39:B41"/>
    <mergeCell ref="B5:B7"/>
    <mergeCell ref="A5:A7"/>
    <mergeCell ref="B8:B10"/>
    <mergeCell ref="A11:A13"/>
    <mergeCell ref="A14:A16"/>
    <mergeCell ref="A17:A20"/>
    <mergeCell ref="A8:A10"/>
    <mergeCell ref="B11:B13"/>
    <mergeCell ref="B14:B16"/>
    <mergeCell ref="B17:B20"/>
    <mergeCell ref="A21:A23"/>
    <mergeCell ref="B45:B47"/>
    <mergeCell ref="B33:B35"/>
    <mergeCell ref="B30:B32"/>
    <mergeCell ref="B21:B23"/>
    <mergeCell ref="B24:B26"/>
    <mergeCell ref="A24:A26"/>
    <mergeCell ref="A27:A29"/>
    <mergeCell ref="A45:A47"/>
    <mergeCell ref="A30:A32"/>
  </mergeCells>
  <printOptions/>
  <pageMargins left="0.31496062992125984" right="0.31496062992125984" top="0.35433070866141736" bottom="0.35433070866141736" header="0.11811023622047245" footer="0.118110236220472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</dc:creator>
  <cp:keywords/>
  <dc:description/>
  <cp:lastModifiedBy>Zamestitel</cp:lastModifiedBy>
  <cp:lastPrinted>2017-09-11T07:10:58Z</cp:lastPrinted>
  <dcterms:created xsi:type="dcterms:W3CDTF">2016-02-05T12:56:47Z</dcterms:created>
  <dcterms:modified xsi:type="dcterms:W3CDTF">2017-09-13T14:01:15Z</dcterms:modified>
  <cp:category/>
  <cp:version/>
  <cp:contentType/>
  <cp:contentStatus/>
</cp:coreProperties>
</file>